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Audit" sheetId="2" state="visible" r:id="rId2"/>
    <sheet xmlns:r="http://schemas.openxmlformats.org/officeDocument/2006/relationships" name="Dashboard" sheetId="3" state="visible" r:id="rId3"/>
  </sheets>
  <definedNames/>
  <calcPr calcId="124519" fullCalcOnLoad="1"/>
</workbook>
</file>

<file path=xl/styles.xml><?xml version="1.0" encoding="utf-8"?>
<styleSheet xmlns="http://schemas.openxmlformats.org/spreadsheetml/2006/main">
  <numFmts count="0"/>
  <fonts count="17">
    <font>
      <name val="Calibri"/>
      <family val="2"/>
      <color theme="1"/>
      <sz val="11"/>
      <scheme val="minor"/>
    </font>
    <font>
      <name val="Calibri"/>
      <b val="1"/>
      <color rgb="00D71A0F"/>
      <sz val="12"/>
    </font>
    <font>
      <name val="Calibri"/>
      <b val="1"/>
      <color rgb="000B0D10"/>
      <sz val="24"/>
    </font>
    <font>
      <name val="Calibri"/>
      <color rgb="0055595F"/>
      <sz val="12"/>
    </font>
    <font>
      <name val="Calibri"/>
      <b val="1"/>
      <color rgb="000B0D10"/>
      <sz val="13"/>
    </font>
    <font>
      <name val="Calibri"/>
      <color rgb="000B0D10"/>
      <sz val="11"/>
    </font>
    <font>
      <name val="Calibri"/>
      <i val="1"/>
      <color rgb="0055595F"/>
      <sz val="10"/>
    </font>
    <font>
      <name val="Calibri"/>
      <b val="1"/>
      <color rgb="00FFFFFF"/>
      <sz val="11"/>
    </font>
    <font>
      <name val="Calibri"/>
      <color rgb="0055595F"/>
      <sz val="9"/>
    </font>
    <font>
      <name val="Calibri"/>
      <b val="1"/>
      <color rgb="00FFFFFF"/>
      <sz val="10"/>
    </font>
    <font>
      <name val="Calibri"/>
      <b val="1"/>
      <color rgb="00D71A0F"/>
      <sz val="10"/>
    </font>
    <font>
      <name val="Calibri"/>
      <color rgb="0055595F"/>
      <sz val="11"/>
    </font>
    <font>
      <name val="Calibri"/>
      <color rgb="0055595F"/>
      <sz val="10"/>
    </font>
    <font>
      <name val="Calibri"/>
      <b val="1"/>
      <color rgb="000B0D10"/>
      <sz val="18"/>
    </font>
    <font>
      <name val="Calibri"/>
      <b val="1"/>
      <color rgb="000B0D10"/>
      <sz val="11"/>
    </font>
    <font>
      <name val="Calibri"/>
      <b val="1"/>
      <color rgb="000B0D10"/>
      <sz val="12"/>
    </font>
    <font>
      <name val="Calibri"/>
      <b val="1"/>
      <color rgb="000B0D10"/>
      <sz val="14"/>
    </font>
  </fonts>
  <fills count="6">
    <fill>
      <patternFill/>
    </fill>
    <fill>
      <patternFill patternType="gray125"/>
    </fill>
    <fill>
      <patternFill patternType="solid">
        <fgColor rgb="00D71A0F"/>
      </patternFill>
    </fill>
    <fill>
      <patternFill patternType="solid">
        <fgColor rgb="000B0D10"/>
      </patternFill>
    </fill>
    <fill>
      <patternFill patternType="solid">
        <fgColor rgb="00FFFBEA"/>
      </patternFill>
    </fill>
    <fill>
      <patternFill patternType="solid">
        <fgColor rgb="00F4F4F2"/>
      </patternFill>
    </fill>
  </fills>
  <borders count="2">
    <border>
      <left/>
      <right/>
      <top/>
      <bottom/>
      <diagonal/>
    </border>
    <border>
      <left style="thin">
        <color rgb="00D9DADC"/>
      </left>
      <right style="thin">
        <color rgb="00D9DADC"/>
      </right>
      <top style="thin">
        <color rgb="00D9DADC"/>
      </top>
      <bottom style="thin">
        <color rgb="00D9DADC"/>
      </bottom>
    </border>
  </borders>
  <cellStyleXfs count="1">
    <xf numFmtId="0" fontId="0" fillId="0" borderId="0"/>
  </cellStyleXfs>
  <cellXfs count="27">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0" fontId="5" fillId="0" borderId="0" applyAlignment="1" pivotButton="0" quotePrefix="0" xfId="0">
      <alignment horizontal="left" vertical="top" wrapText="1"/>
    </xf>
    <xf numFmtId="0" fontId="6" fillId="0" borderId="0" applyAlignment="1" pivotButton="0" quotePrefix="0" xfId="0">
      <alignment horizontal="left" vertical="top" wrapText="1"/>
    </xf>
    <xf numFmtId="0" fontId="7" fillId="2" borderId="0" applyAlignment="1" pivotButton="0" quotePrefix="0" xfId="0">
      <alignment vertical="center" indent="1"/>
    </xf>
    <xf numFmtId="0" fontId="8" fillId="0" borderId="0" pivotButton="0" quotePrefix="0" xfId="0"/>
    <xf numFmtId="0" fontId="9" fillId="3" borderId="1" applyAlignment="1" pivotButton="0" quotePrefix="0" xfId="0">
      <alignment vertical="center" wrapText="1"/>
    </xf>
    <xf numFmtId="0" fontId="10" fillId="0" borderId="1" applyAlignment="1" pivotButton="0" quotePrefix="0" xfId="0">
      <alignment horizontal="left" vertical="top" wrapText="1"/>
    </xf>
    <xf numFmtId="0" fontId="5" fillId="0" borderId="1" applyAlignment="1" pivotButton="0" quotePrefix="0" xfId="0">
      <alignment horizontal="center" vertical="top" wrapText="1"/>
    </xf>
    <xf numFmtId="0" fontId="5" fillId="0" borderId="1" applyAlignment="1" pivotButton="0" quotePrefix="0" xfId="0">
      <alignment horizontal="left" vertical="top" wrapText="1"/>
    </xf>
    <xf numFmtId="0" fontId="11" fillId="0" borderId="1" applyAlignment="1" pivotButton="0" quotePrefix="0" xfId="0">
      <alignment horizontal="center" vertical="top" wrapText="1"/>
    </xf>
    <xf numFmtId="0" fontId="5" fillId="4" borderId="1" applyAlignment="1" pivotButton="0" quotePrefix="0" xfId="0">
      <alignment horizontal="center" vertical="top" wrapText="1"/>
    </xf>
    <xf numFmtId="0" fontId="12" fillId="0" borderId="1" applyAlignment="1" pivotButton="0" quotePrefix="0" xfId="0">
      <alignment horizontal="center" vertical="top"/>
    </xf>
    <xf numFmtId="0" fontId="5" fillId="4" borderId="1" applyAlignment="1" pivotButton="0" quotePrefix="0" xfId="0">
      <alignment horizontal="left" vertical="top" wrapText="1"/>
    </xf>
    <xf numFmtId="0" fontId="13" fillId="0" borderId="0" pivotButton="0" quotePrefix="0" xfId="0"/>
    <xf numFmtId="0" fontId="14" fillId="0" borderId="1" applyAlignment="1" pivotButton="0" quotePrefix="0" xfId="0">
      <alignment horizontal="left" vertical="top" wrapText="1"/>
    </xf>
    <xf numFmtId="9" fontId="15" fillId="0" borderId="1" applyAlignment="1" pivotButton="0" quotePrefix="0" xfId="0">
      <alignment horizontal="center"/>
    </xf>
    <xf numFmtId="0" fontId="5" fillId="0" borderId="1" applyAlignment="1" pivotButton="0" quotePrefix="0" xfId="0">
      <alignment horizontal="center"/>
    </xf>
    <xf numFmtId="0" fontId="14" fillId="5" borderId="1" applyAlignment="1" pivotButton="0" quotePrefix="0" xfId="0">
      <alignment horizontal="left" vertical="top" wrapText="1"/>
    </xf>
    <xf numFmtId="9" fontId="16" fillId="5" borderId="1" applyAlignment="1" pivotButton="0" quotePrefix="0" xfId="0">
      <alignment horizontal="center"/>
    </xf>
    <xf numFmtId="0" fontId="1" fillId="0" borderId="0" applyAlignment="1" pivotButton="0" quotePrefix="0" xfId="0">
      <alignment horizontal="right"/>
    </xf>
    <xf numFmtId="0" fontId="15" fillId="0" borderId="0" pivotButton="0" quotePrefix="0" xfId="0"/>
    <xf numFmtId="0" fontId="14" fillId="0" borderId="0" pivotButton="0" quotePrefix="0" xfId="0"/>
    <xf numFmtId="0" fontId="12" fillId="0" borderId="0" applyAlignment="1" pivotButton="0" quotePrefix="0" xfId="0">
      <alignment horizontal="left" vertical="top" wrapText="1"/>
    </xf>
  </cellXfs>
  <cellStyles count="1">
    <cellStyle name="Normal" xfId="0" builtinId="0" hidden="0"/>
  </cellStyles>
  <dxfs count="3">
    <dxf>
      <fill>
        <patternFill patternType="solid">
          <fgColor rgb="00C6EFCE"/>
        </patternFill>
      </fill>
    </dxf>
    <dxf>
      <fill>
        <patternFill patternType="solid">
          <fgColor rgb="00FFEB9C"/>
        </patternFill>
      </fill>
    </dxf>
    <dxf>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Score by area</a:t>
            </a:r>
          </a:p>
        </rich>
      </tx>
    </title>
    <plotArea>
      <barChart>
        <barDir val="bar"/>
        <grouping val="clustered"/>
        <ser>
          <idx val="0"/>
          <order val="0"/>
          <tx>
            <strRef>
              <f>'Dashboard'!B3</f>
            </strRef>
          </tx>
          <spPr>
            <a:ln xmlns:a="http://schemas.openxmlformats.org/drawingml/2006/main">
              <a:prstDash val="solid"/>
            </a:ln>
          </spPr>
          <cat>
            <numRef>
              <f>'Dashboard'!$A$4:$A$11</f>
            </numRef>
          </cat>
          <val>
            <numRef>
              <f>'Dashboard'!$B$4:$B$11</f>
            </numRef>
          </val>
        </ser>
        <gapWidth val="150"/>
        <axId val="10"/>
        <axId val="100"/>
      </barChart>
      <catAx>
        <axId val="10"/>
        <scaling>
          <orientation val="minMax"/>
        </scaling>
        <axPos val="l"/>
        <majorTickMark val="none"/>
        <minorTickMark val="none"/>
        <crossAx val="100"/>
        <lblOffset val="100"/>
      </catAx>
      <valAx>
        <axId val="100"/>
        <scaling>
          <orientation val="minMax"/>
          <max val="1"/>
          <min val="0"/>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5</col>
      <colOff>0</colOff>
      <row>2</row>
      <rowOff>0</rowOff>
    </from>
    <ext cx="540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D71A0F"/>
    <outlinePr summaryBelow="1" summaryRight="1"/>
    <pageSetUpPr/>
  </sheetPr>
  <dimension ref="B2:B15"/>
  <sheetViews>
    <sheetView showGridLines="0" workbookViewId="0">
      <selection activeCell="A1" sqref="A1"/>
    </sheetView>
  </sheetViews>
  <sheetFormatPr baseColWidth="8" defaultRowHeight="15"/>
  <cols>
    <col width="3" customWidth="1" min="1" max="1"/>
    <col width="95" customWidth="1" min="2" max="2"/>
  </cols>
  <sheetData>
    <row r="1" ht="8" customHeight="1"/>
    <row r="2">
      <c r="B2" s="1" t="inlineStr">
        <is>
          <t>OUT+COME</t>
        </is>
      </c>
    </row>
    <row r="3">
      <c r="B3" s="2" t="inlineStr">
        <is>
          <t>Outbound Audit Checklist</t>
        </is>
      </c>
    </row>
    <row r="4" ht="34" customHeight="1">
      <c r="B4" s="3" t="inlineStr">
        <is>
          <t>40 checks across eight areas of outbound, weighted by impact, with a dashboard that shows your biggest leaks.</t>
        </is>
      </c>
    </row>
    <row r="6">
      <c r="B6" s="4" t="inlineStr">
        <is>
          <t>How to use this</t>
        </is>
      </c>
    </row>
    <row r="7" ht="32" customHeight="1">
      <c r="B7" s="5" t="inlineStr">
        <is>
          <t>1.  On the Audit sheet, choose Yes, Partly or No for each check. Be honest. The impact column shows how much each check matters (3 is highest).</t>
        </is>
      </c>
    </row>
    <row r="8" ht="32" customHeight="1">
      <c r="B8" s="5" t="inlineStr">
        <is>
          <t>2.  Open the Dashboard to see your score by area, and your three biggest leaks.</t>
        </is>
      </c>
    </row>
    <row r="9" ht="32" customHeight="1">
      <c r="B9" s="5" t="inlineStr">
        <is>
          <t>3.  Fix the biggest leak first. Score again in a month.</t>
        </is>
      </c>
    </row>
    <row r="10" ht="32" customHeight="1">
      <c r="B10" s="5" t="inlineStr">
        <is>
          <t>4.  Use the Notes column for what you find, who owns the fix and by when.</t>
        </is>
      </c>
    </row>
    <row r="12" ht="28" customHeight="1">
      <c r="B12" s="6" t="inlineStr">
        <is>
          <t>Compliance items are prompts, not legal advice. Check your lawful basis and rules (UK GDPR, PECR, TPS and CTPS) with your own adviser.</t>
        </is>
      </c>
    </row>
    <row r="14" ht="30" customHeight="1">
      <c r="B14" s="7" t="inlineStr">
        <is>
          <t>Want a second pair of eyes on your results? Book a pit stop at outpluscome.com</t>
        </is>
      </c>
    </row>
    <row r="15">
      <c r="B15" s="8" t="inlineStr">
        <is>
          <t>Made by Out+Come. Free to use and share inside your organisation.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G41"/>
  <sheetViews>
    <sheetView showGridLines="0" workbookViewId="0">
      <pane ySplit="1" topLeftCell="A2" activePane="bottomLeft" state="frozen"/>
      <selection pane="bottomLeft" activeCell="A1" sqref="A1"/>
    </sheetView>
  </sheetViews>
  <sheetFormatPr baseColWidth="8" defaultRowHeight="15"/>
  <cols>
    <col width="26" customWidth="1" min="1" max="1"/>
    <col width="5" customWidth="1" min="2" max="2"/>
    <col width="78" customWidth="1" min="3" max="3"/>
    <col width="8" customWidth="1" min="4" max="4"/>
    <col width="12" customWidth="1" min="5" max="5"/>
    <col width="8" customWidth="1" min="6" max="6"/>
    <col width="46" customWidth="1" min="7" max="7"/>
  </cols>
  <sheetData>
    <row r="1" ht="30" customHeight="1">
      <c r="A1" s="9" t="inlineStr">
        <is>
          <t>Area</t>
        </is>
      </c>
      <c r="B1" s="9" t="inlineStr">
        <is>
          <t>#</t>
        </is>
      </c>
      <c r="C1" s="9" t="inlineStr">
        <is>
          <t>Check</t>
        </is>
      </c>
      <c r="D1" s="9" t="inlineStr">
        <is>
          <t>Impact</t>
        </is>
      </c>
      <c r="E1" s="9" t="inlineStr">
        <is>
          <t>Answer</t>
        </is>
      </c>
      <c r="F1" s="9" t="inlineStr">
        <is>
          <t>Points</t>
        </is>
      </c>
      <c r="G1" s="9" t="inlineStr">
        <is>
          <t>Notes, owner, due date</t>
        </is>
      </c>
    </row>
    <row r="2" ht="34" customHeight="1">
      <c r="A2" s="10" t="inlineStr">
        <is>
          <t>Targeting</t>
        </is>
      </c>
      <c r="B2" s="11" t="n">
        <v>1</v>
      </c>
      <c r="C2" s="12" t="inlineStr">
        <is>
          <t>A written ICP is used to decide who gets contacted.</t>
        </is>
      </c>
      <c r="D2" s="13" t="n">
        <v>3</v>
      </c>
      <c r="E2" s="14" t="n"/>
      <c r="F2" s="15">
        <f>IF(E2="Yes",D2,IF(E2="Partly",D2/2,0))</f>
        <v/>
      </c>
      <c r="G2" s="16" t="n"/>
    </row>
    <row r="3" ht="34" customHeight="1">
      <c r="A3" s="10" t="inlineStr">
        <is>
          <t>Targeting</t>
        </is>
      </c>
      <c r="B3" s="11" t="n">
        <v>2</v>
      </c>
      <c r="C3" s="12" t="inlineStr">
        <is>
          <t>Target accounts are tiered, with the best-fit accounts getting more attention.</t>
        </is>
      </c>
      <c r="D3" s="13" t="n">
        <v>2</v>
      </c>
      <c r="E3" s="14" t="n"/>
      <c r="F3" s="15">
        <f>IF(E3="Yes",D3,IF(E3="Partly",D3/2,0))</f>
        <v/>
      </c>
      <c r="G3" s="16" t="n"/>
    </row>
    <row r="4" ht="34" customHeight="1">
      <c r="A4" s="10" t="inlineStr">
        <is>
          <t>Targeting</t>
        </is>
      </c>
      <c r="B4" s="11" t="n">
        <v>3</v>
      </c>
      <c r="C4" s="12" t="inlineStr">
        <is>
          <t>An exclusion list exists (customers, partners, poor-fit accounts).</t>
        </is>
      </c>
      <c r="D4" s="13" t="n">
        <v>2</v>
      </c>
      <c r="E4" s="14" t="n"/>
      <c r="F4" s="15">
        <f>IF(E4="Yes",D4,IF(E4="Partly",D4/2,0))</f>
        <v/>
      </c>
      <c r="G4" s="16" t="n"/>
    </row>
    <row r="5" ht="34" customHeight="1">
      <c r="A5" s="10" t="inlineStr">
        <is>
          <t>Targeting</t>
        </is>
      </c>
      <c r="B5" s="11" t="n">
        <v>4</v>
      </c>
      <c r="C5" s="12" t="inlineStr">
        <is>
          <t>Each segment has a clear reason why-now, not just a job title.</t>
        </is>
      </c>
      <c r="D5" s="13" t="n">
        <v>3</v>
      </c>
      <c r="E5" s="14" t="n"/>
      <c r="F5" s="15">
        <f>IF(E5="Yes",D5,IF(E5="Partly",D5/2,0))</f>
        <v/>
      </c>
      <c r="G5" s="16" t="n"/>
    </row>
    <row r="6" ht="34" customHeight="1">
      <c r="A6" s="10" t="inlineStr">
        <is>
          <t>Targeting</t>
        </is>
      </c>
      <c r="B6" s="11" t="n">
        <v>5</v>
      </c>
      <c r="C6" s="12" t="inlineStr">
        <is>
          <t>Every contacted account has a stated reason it is worth approaching now.</t>
        </is>
      </c>
      <c r="D6" s="13" t="n">
        <v>3</v>
      </c>
      <c r="E6" s="14" t="n"/>
      <c r="F6" s="15">
        <f>IF(E6="Yes",D6,IF(E6="Partly",D6/2,0))</f>
        <v/>
      </c>
      <c r="G6" s="16" t="n"/>
    </row>
    <row r="7" ht="34" customHeight="1">
      <c r="A7" s="10" t="inlineStr">
        <is>
          <t>Data and contacts</t>
        </is>
      </c>
      <c r="B7" s="11" t="n">
        <v>6</v>
      </c>
      <c r="C7" s="12" t="inlineStr">
        <is>
          <t>Decision-makers and influencers are identified by role, not guessed.</t>
        </is>
      </c>
      <c r="D7" s="13" t="n">
        <v>2</v>
      </c>
      <c r="E7" s="14" t="n"/>
      <c r="F7" s="15">
        <f>IF(E7="Yes",D7,IF(E7="Partly",D7/2,0))</f>
        <v/>
      </c>
      <c r="G7" s="16" t="n"/>
    </row>
    <row r="8" ht="34" customHeight="1">
      <c r="A8" s="10" t="inlineStr">
        <is>
          <t>Data and contacts</t>
        </is>
      </c>
      <c r="B8" s="11" t="n">
        <v>7</v>
      </c>
      <c r="C8" s="12" t="inlineStr">
        <is>
          <t>Contact data is verified before it enters a sequence.</t>
        </is>
      </c>
      <c r="D8" s="13" t="n">
        <v>3</v>
      </c>
      <c r="E8" s="14" t="n"/>
      <c r="F8" s="15">
        <f>IF(E8="Yes",D8,IF(E8="Partly",D8/2,0))</f>
        <v/>
      </c>
      <c r="G8" s="16" t="n"/>
    </row>
    <row r="9" ht="34" customHeight="1">
      <c r="A9" s="10" t="inlineStr">
        <is>
          <t>Data and contacts</t>
        </is>
      </c>
      <c r="B9" s="11" t="n">
        <v>8</v>
      </c>
      <c r="C9" s="12" t="inlineStr">
        <is>
          <t>Existing customers, open deals and recent contacts are suppressed.</t>
        </is>
      </c>
      <c r="D9" s="13" t="n">
        <v>3</v>
      </c>
      <c r="E9" s="14" t="n"/>
      <c r="F9" s="15">
        <f>IF(E9="Yes",D9,IF(E9="Partly",D9/2,0))</f>
        <v/>
      </c>
      <c r="G9" s="16" t="n"/>
    </row>
    <row r="10" ht="34" customHeight="1">
      <c r="A10" s="10" t="inlineStr">
        <is>
          <t>Data and contacts</t>
        </is>
      </c>
      <c r="B10" s="11" t="n">
        <v>9</v>
      </c>
      <c r="C10" s="12" t="inlineStr">
        <is>
          <t>Data is refreshed on a schedule, and the team knows how fast lists go stale.</t>
        </is>
      </c>
      <c r="D10" s="13" t="n">
        <v>2</v>
      </c>
      <c r="E10" s="14" t="n"/>
      <c r="F10" s="15">
        <f>IF(E10="Yes",D10,IF(E10="Partly",D10/2,0))</f>
        <v/>
      </c>
      <c r="G10" s="16" t="n"/>
    </row>
    <row r="11" ht="34" customHeight="1">
      <c r="A11" s="10" t="inlineStr">
        <is>
          <t>Data and contacts</t>
        </is>
      </c>
      <c r="B11" s="11" t="n">
        <v>10</v>
      </c>
      <c r="C11" s="12" t="inlineStr">
        <is>
          <t>The source of every contact is recorded.</t>
        </is>
      </c>
      <c r="D11" s="13" t="n">
        <v>1</v>
      </c>
      <c r="E11" s="14" t="n"/>
      <c r="F11" s="15">
        <f>IF(E11="Yes",D11,IF(E11="Partly",D11/2,0))</f>
        <v/>
      </c>
      <c r="G11" s="16" t="n"/>
    </row>
    <row r="12" ht="34" customHeight="1">
      <c r="A12" s="10" t="inlineStr">
        <is>
          <t>Messaging</t>
        </is>
      </c>
      <c r="B12" s="11" t="n">
        <v>11</v>
      </c>
      <c r="C12" s="12" t="inlineStr">
        <is>
          <t>The opening line is specific to the recipient's situation.</t>
        </is>
      </c>
      <c r="D12" s="13" t="n">
        <v>3</v>
      </c>
      <c r="E12" s="14" t="n"/>
      <c r="F12" s="15">
        <f>IF(E12="Yes",D12,IF(E12="Partly",D12/2,0))</f>
        <v/>
      </c>
      <c r="G12" s="16" t="n"/>
    </row>
    <row r="13" ht="34" customHeight="1">
      <c r="A13" s="10" t="inlineStr">
        <is>
          <t>Messaging</t>
        </is>
      </c>
      <c r="B13" s="11" t="n">
        <v>12</v>
      </c>
      <c r="C13" s="12" t="inlineStr">
        <is>
          <t>Each message makes one clear point about one problem.</t>
        </is>
      </c>
      <c r="D13" s="13" t="n">
        <v>2</v>
      </c>
      <c r="E13" s="14" t="n"/>
      <c r="F13" s="15">
        <f>IF(E13="Yes",D13,IF(E13="Partly",D13/2,0))</f>
        <v/>
      </c>
      <c r="G13" s="16" t="n"/>
    </row>
    <row r="14" ht="34" customHeight="1">
      <c r="A14" s="10" t="inlineStr">
        <is>
          <t>Messaging</t>
        </is>
      </c>
      <c r="B14" s="11" t="n">
        <v>13</v>
      </c>
      <c r="C14" s="12" t="inlineStr">
        <is>
          <t>Any evidence or claim in a message is true and can be backed up.</t>
        </is>
      </c>
      <c r="D14" s="13" t="n">
        <v>3</v>
      </c>
      <c r="E14" s="14" t="n"/>
      <c r="F14" s="15">
        <f>IF(E14="Yes",D14,IF(E14="Partly",D14/2,0))</f>
        <v/>
      </c>
      <c r="G14" s="16" t="n"/>
    </row>
    <row r="15" ht="34" customHeight="1">
      <c r="A15" s="10" t="inlineStr">
        <is>
          <t>Messaging</t>
        </is>
      </c>
      <c r="B15" s="11" t="n">
        <v>14</v>
      </c>
      <c r="C15" s="12" t="inlineStr">
        <is>
          <t>The ask is small and easy to say yes to.</t>
        </is>
      </c>
      <c r="D15" s="13" t="n">
        <v>2</v>
      </c>
      <c r="E15" s="14" t="n"/>
      <c r="F15" s="15">
        <f>IF(E15="Yes",D15,IF(E15="Partly",D15/2,0))</f>
        <v/>
      </c>
      <c r="G15" s="16" t="n"/>
    </row>
    <row r="16" ht="34" customHeight="1">
      <c r="A16" s="10" t="inlineStr">
        <is>
          <t>Messaging</t>
        </is>
      </c>
      <c r="B16" s="11" t="n">
        <v>15</v>
      </c>
      <c r="C16" s="12" t="inlineStr">
        <is>
          <t>Someone outside the author reviews messages before they go out.</t>
        </is>
      </c>
      <c r="D16" s="13" t="n">
        <v>1</v>
      </c>
      <c r="E16" s="14" t="n"/>
      <c r="F16" s="15">
        <f>IF(E16="Yes",D16,IF(E16="Partly",D16/2,0))</f>
        <v/>
      </c>
      <c r="G16" s="16" t="n"/>
    </row>
    <row r="17" ht="34" customHeight="1">
      <c r="A17" s="10" t="inlineStr">
        <is>
          <t>Channels and sequencing</t>
        </is>
      </c>
      <c r="B17" s="11" t="n">
        <v>16</v>
      </c>
      <c r="C17" s="12" t="inlineStr">
        <is>
          <t>More than one channel is used, in a planned order.</t>
        </is>
      </c>
      <c r="D17" s="13" t="n">
        <v>2</v>
      </c>
      <c r="E17" s="14" t="n"/>
      <c r="F17" s="15">
        <f>IF(E17="Yes",D17,IF(E17="Partly",D17/2,0))</f>
        <v/>
      </c>
      <c r="G17" s="16" t="n"/>
    </row>
    <row r="18" ht="34" customHeight="1">
      <c r="A18" s="10" t="inlineStr">
        <is>
          <t>Channels and sequencing</t>
        </is>
      </c>
      <c r="B18" s="11" t="n">
        <v>17</v>
      </c>
      <c r="C18" s="12" t="inlineStr">
        <is>
          <t>Timing and gaps between touches are chosen on purpose.</t>
        </is>
      </c>
      <c r="D18" s="13" t="n">
        <v>1</v>
      </c>
      <c r="E18" s="14" t="n"/>
      <c r="F18" s="15">
        <f>IF(E18="Yes",D18,IF(E18="Partly",D18/2,0))</f>
        <v/>
      </c>
      <c r="G18" s="16" t="n"/>
    </row>
    <row r="19" ht="34" customHeight="1">
      <c r="A19" s="10" t="inlineStr">
        <is>
          <t>Channels and sequencing</t>
        </is>
      </c>
      <c r="B19" s="11" t="n">
        <v>18</v>
      </c>
      <c r="C19" s="12" t="inlineStr">
        <is>
          <t>Sender profiles (for example LinkedIn) support credibility at a glance.</t>
        </is>
      </c>
      <c r="D19" s="13" t="n">
        <v>2</v>
      </c>
      <c r="E19" s="14" t="n"/>
      <c r="F19" s="15">
        <f>IF(E19="Yes",D19,IF(E19="Partly",D19/2,0))</f>
        <v/>
      </c>
      <c r="G19" s="16" t="n"/>
    </row>
    <row r="20" ht="34" customHeight="1">
      <c r="A20" s="10" t="inlineStr">
        <is>
          <t>Channels and sequencing</t>
        </is>
      </c>
      <c r="B20" s="11" t="n">
        <v>19</v>
      </c>
      <c r="C20" s="12" t="inlineStr">
        <is>
          <t>Phone is used where it makes sense, not skipped by default.</t>
        </is>
      </c>
      <c r="D20" s="13" t="n">
        <v>1</v>
      </c>
      <c r="E20" s="14" t="n"/>
      <c r="F20" s="15">
        <f>IF(E20="Yes",D20,IF(E20="Partly",D20/2,0))</f>
        <v/>
      </c>
      <c r="G20" s="16" t="n"/>
    </row>
    <row r="21" ht="34" customHeight="1">
      <c r="A21" s="10" t="inlineStr">
        <is>
          <t>Channels and sequencing</t>
        </is>
      </c>
      <c r="B21" s="11" t="n">
        <v>20</v>
      </c>
      <c r="C21" s="12" t="inlineStr">
        <is>
          <t>There is a clear rule for when to stop contacting someone.</t>
        </is>
      </c>
      <c r="D21" s="13" t="n">
        <v>2</v>
      </c>
      <c r="E21" s="14" t="n"/>
      <c r="F21" s="15">
        <f>IF(E21="Yes",D21,IF(E21="Partly",D21/2,0))</f>
        <v/>
      </c>
      <c r="G21" s="16" t="n"/>
    </row>
    <row r="22" ht="34" customHeight="1">
      <c r="A22" s="10" t="inlineStr">
        <is>
          <t>Replies and handoff</t>
        </is>
      </c>
      <c r="B22" s="11" t="n">
        <v>21</v>
      </c>
      <c r="C22" s="12" t="inlineStr">
        <is>
          <t>A standard exists for how quickly replies are answered.</t>
        </is>
      </c>
      <c r="D22" s="13" t="n">
        <v>3</v>
      </c>
      <c r="E22" s="14" t="n"/>
      <c r="F22" s="15">
        <f>IF(E22="Yes",D22,IF(E22="Partly",D22/2,0))</f>
        <v/>
      </c>
      <c r="G22" s="16" t="n"/>
    </row>
    <row r="23" ht="34" customHeight="1">
      <c r="A23" s="10" t="inlineStr">
        <is>
          <t>Replies and handoff</t>
        </is>
      </c>
      <c r="B23" s="11" t="n">
        <v>22</v>
      </c>
      <c r="C23" s="12" t="inlineStr">
        <is>
          <t>There is a guide for handling common replies, including no and not now.</t>
        </is>
      </c>
      <c r="D23" s="13" t="n">
        <v>2</v>
      </c>
      <c r="E23" s="14" t="n"/>
      <c r="F23" s="15">
        <f>IF(E23="Yes",D23,IF(E23="Partly",D23/2,0))</f>
        <v/>
      </c>
      <c r="G23" s="16" t="n"/>
    </row>
    <row r="24" ht="34" customHeight="1">
      <c r="A24" s="10" t="inlineStr">
        <is>
          <t>Replies and handoff</t>
        </is>
      </c>
      <c r="B24" s="11" t="n">
        <v>23</v>
      </c>
      <c r="C24" s="12" t="inlineStr">
        <is>
          <t>SDRs and AEs have agreed what a qualified meeting is.</t>
        </is>
      </c>
      <c r="D24" s="13" t="n">
        <v>3</v>
      </c>
      <c r="E24" s="14" t="n"/>
      <c r="F24" s="15">
        <f>IF(E24="Yes",D24,IF(E24="Partly",D24/2,0))</f>
        <v/>
      </c>
      <c r="G24" s="16" t="n"/>
    </row>
    <row r="25" ht="34" customHeight="1">
      <c r="A25" s="10" t="inlineStr">
        <is>
          <t>Replies and handoff</t>
        </is>
      </c>
      <c r="B25" s="11" t="n">
        <v>24</v>
      </c>
      <c r="C25" s="12" t="inlineStr">
        <is>
          <t>No-shows and reschedules follow a defined process.</t>
        </is>
      </c>
      <c r="D25" s="13" t="n">
        <v>1</v>
      </c>
      <c r="E25" s="14" t="n"/>
      <c r="F25" s="15">
        <f>IF(E25="Yes",D25,IF(E25="Partly",D25/2,0))</f>
        <v/>
      </c>
      <c r="G25" s="16" t="n"/>
    </row>
    <row r="26" ht="34" customHeight="1">
      <c r="A26" s="10" t="inlineStr">
        <is>
          <t>Replies and handoff</t>
        </is>
      </c>
      <c r="B26" s="11" t="n">
        <v>25</v>
      </c>
      <c r="C26" s="12" t="inlineStr">
        <is>
          <t>AEs feed meeting quality back to whoever runs outreach.</t>
        </is>
      </c>
      <c r="D26" s="13" t="n">
        <v>2</v>
      </c>
      <c r="E26" s="14" t="n"/>
      <c r="F26" s="15">
        <f>IF(E26="Yes",D26,IF(E26="Partly",D26/2,0))</f>
        <v/>
      </c>
      <c r="G26" s="16" t="n"/>
    </row>
    <row r="27" ht="34" customHeight="1">
      <c r="A27" s="10" t="inlineStr">
        <is>
          <t>Measurement</t>
        </is>
      </c>
      <c r="B27" s="11" t="n">
        <v>26</v>
      </c>
      <c r="C27" s="12" t="inlineStr">
        <is>
          <t>Outcomes (meetings and opportunities), not just activity, are what is judged.</t>
        </is>
      </c>
      <c r="D27" s="13" t="n">
        <v>3</v>
      </c>
      <c r="E27" s="14" t="n"/>
      <c r="F27" s="15">
        <f>IF(E27="Yes",D27,IF(E27="Partly",D27/2,0))</f>
        <v/>
      </c>
      <c r="G27" s="16" t="n"/>
    </row>
    <row r="28" ht="34" customHeight="1">
      <c r="A28" s="10" t="inlineStr">
        <is>
          <t>Measurement</t>
        </is>
      </c>
      <c r="B28" s="11" t="n">
        <v>27</v>
      </c>
      <c r="C28" s="12" t="inlineStr">
        <is>
          <t>Reply rate, meeting rate and opportunity rate are measured separately.</t>
        </is>
      </c>
      <c r="D28" s="13" t="n">
        <v>2</v>
      </c>
      <c r="E28" s="14" t="n"/>
      <c r="F28" s="15">
        <f>IF(E28="Yes",D28,IF(E28="Partly",D28/2,0))</f>
        <v/>
      </c>
      <c r="G28" s="16" t="n"/>
    </row>
    <row r="29" ht="34" customHeight="1">
      <c r="A29" s="10" t="inlineStr">
        <is>
          <t>Measurement</t>
        </is>
      </c>
      <c r="B29" s="11" t="n">
        <v>28</v>
      </c>
      <c r="C29" s="12" t="inlineStr">
        <is>
          <t>Positive, negative and opt-out replies are tracked as separate types.</t>
        </is>
      </c>
      <c r="D29" s="13" t="n">
        <v>2</v>
      </c>
      <c r="E29" s="14" t="n"/>
      <c r="F29" s="15">
        <f>IF(E29="Yes",D29,IF(E29="Partly",D29/2,0))</f>
        <v/>
      </c>
      <c r="G29" s="16" t="n"/>
    </row>
    <row r="30" ht="60" customHeight="1">
      <c r="A30" s="10" t="inlineStr">
        <is>
          <t>Measurement</t>
        </is>
      </c>
      <c r="B30" s="11" t="n">
        <v>29</v>
      </c>
      <c r="C30" s="12" t="inlineStr">
        <is>
          <t>Results are broken down by segment, trigger and message, and meeting quality is followed through to opportunities.</t>
        </is>
      </c>
      <c r="D30" s="13" t="n">
        <v>3</v>
      </c>
      <c r="E30" s="14" t="n"/>
      <c r="F30" s="15">
        <f>IF(E30="Yes",D30,IF(E30="Partly",D30/2,0))</f>
        <v/>
      </c>
      <c r="G30" s="16" t="n"/>
    </row>
    <row r="31" ht="34" customHeight="1">
      <c r="A31" s="10" t="inlineStr">
        <is>
          <t>Measurement</t>
        </is>
      </c>
      <c r="B31" s="11" t="n">
        <v>30</v>
      </c>
      <c r="C31" s="12" t="inlineStr">
        <is>
          <t>Small samples are called small before conclusions are drawn.</t>
        </is>
      </c>
      <c r="D31" s="13" t="n">
        <v>1</v>
      </c>
      <c r="E31" s="14" t="n"/>
      <c r="F31" s="15">
        <f>IF(E31="Yes",D31,IF(E31="Partly",D31/2,0))</f>
        <v/>
      </c>
      <c r="G31" s="16" t="n"/>
    </row>
    <row r="32" ht="34" customHeight="1">
      <c r="A32" s="10" t="inlineStr">
        <is>
          <t>Deliverability and compliance</t>
        </is>
      </c>
      <c r="B32" s="11" t="n">
        <v>31</v>
      </c>
      <c r="C32" s="12" t="inlineStr">
        <is>
          <t>Email authentication (SPF, DKIM, DMARC) is set up correctly.</t>
        </is>
      </c>
      <c r="D32" s="13" t="n">
        <v>3</v>
      </c>
      <c r="E32" s="14" t="n"/>
      <c r="F32" s="15">
        <f>IF(E32="Yes",D32,IF(E32="Partly",D32/2,0))</f>
        <v/>
      </c>
      <c r="G32" s="16" t="n"/>
    </row>
    <row r="33" ht="34" customHeight="1">
      <c r="A33" s="10" t="inlineStr">
        <is>
          <t>Deliverability and compliance</t>
        </is>
      </c>
      <c r="B33" s="11" t="n">
        <v>32</v>
      </c>
      <c r="C33" s="12" t="inlineStr">
        <is>
          <t>Domain reputation, inbox placement, bounces and spam complaints are monitored.</t>
        </is>
      </c>
      <c r="D33" s="13" t="n">
        <v>3</v>
      </c>
      <c r="E33" s="14" t="n"/>
      <c r="F33" s="15">
        <f>IF(E33="Yes",D33,IF(E33="Partly",D33/2,0))</f>
        <v/>
      </c>
      <c r="G33" s="16" t="n"/>
    </row>
    <row r="34" ht="34" customHeight="1">
      <c r="A34" s="10" t="inlineStr">
        <is>
          <t>Deliverability and compliance</t>
        </is>
      </c>
      <c r="B34" s="11" t="n">
        <v>33</v>
      </c>
      <c r="C34" s="12" t="inlineStr">
        <is>
          <t>Sending volumes are controlled and increased gradually.</t>
        </is>
      </c>
      <c r="D34" s="13" t="n">
        <v>2</v>
      </c>
      <c r="E34" s="14" t="n"/>
      <c r="F34" s="15">
        <f>IF(E34="Yes",D34,IF(E34="Partly",D34/2,0))</f>
        <v/>
      </c>
      <c r="G34" s="16" t="n"/>
    </row>
    <row r="35" ht="34" customHeight="1">
      <c r="A35" s="10" t="inlineStr">
        <is>
          <t>Deliverability and compliance</t>
        </is>
      </c>
      <c r="B35" s="11" t="n">
        <v>34</v>
      </c>
      <c r="C35" s="12" t="inlineStr">
        <is>
          <t>Every email gives a simple way to opt out, and opt-outs and suppressions are honoured everywhere.</t>
        </is>
      </c>
      <c r="D35" s="13" t="n">
        <v>3</v>
      </c>
      <c r="E35" s="14" t="n"/>
      <c r="F35" s="15">
        <f>IF(E35="Yes",D35,IF(E35="Partly",D35/2,0))</f>
        <v/>
      </c>
      <c r="G35" s="16" t="n"/>
    </row>
    <row r="36" ht="60" customHeight="1">
      <c r="A36" s="10" t="inlineStr">
        <is>
          <t>Deliverability and compliance</t>
        </is>
      </c>
      <c r="B36" s="11" t="n">
        <v>35</v>
      </c>
      <c r="C36" s="12" t="inlineStr">
        <is>
          <t>The lawful basis for contacting people is documented under UK GDPR and PECR (including whether recipients are corporate subscribers), and live calls are checked against the TPS and CTPS where required. Check details with your own adviser.</t>
        </is>
      </c>
      <c r="D36" s="13" t="n">
        <v>3</v>
      </c>
      <c r="E36" s="14" t="n"/>
      <c r="F36" s="15">
        <f>IF(E36="Yes",D36,IF(E36="Partly",D36/2,0))</f>
        <v/>
      </c>
      <c r="G36" s="16" t="n"/>
    </row>
    <row r="37" ht="34" customHeight="1">
      <c r="A37" s="10" t="inlineStr">
        <is>
          <t>People and routine</t>
        </is>
      </c>
      <c r="B37" s="11" t="n">
        <v>36</v>
      </c>
      <c r="C37" s="12" t="inlineStr">
        <is>
          <t>Someone clearly owns outbound results.</t>
        </is>
      </c>
      <c r="D37" s="13" t="n">
        <v>3</v>
      </c>
      <c r="E37" s="14" t="n"/>
      <c r="F37" s="15">
        <f>IF(E37="Yes",D37,IF(E37="Partly",D37/2,0))</f>
        <v/>
      </c>
      <c r="G37" s="16" t="n"/>
    </row>
    <row r="38" ht="34" customHeight="1">
      <c r="A38" s="10" t="inlineStr">
        <is>
          <t>People and routine</t>
        </is>
      </c>
      <c r="B38" s="11" t="n">
        <v>37</v>
      </c>
      <c r="C38" s="12" t="inlineStr">
        <is>
          <t>There is a daily and weekly rhythm, including a weekly outbound review.</t>
        </is>
      </c>
      <c r="D38" s="13" t="n">
        <v>2</v>
      </c>
      <c r="E38" s="14" t="n"/>
      <c r="F38" s="15">
        <f>IF(E38="Yes",D38,IF(E38="Partly",D38/2,0))</f>
        <v/>
      </c>
      <c r="G38" s="16" t="n"/>
    </row>
    <row r="39" ht="34" customHeight="1">
      <c r="A39" s="10" t="inlineStr">
        <is>
          <t>People and routine</t>
        </is>
      </c>
      <c r="B39" s="11" t="n">
        <v>38</v>
      </c>
      <c r="C39" s="12" t="inlineStr">
        <is>
          <t>The team receives coaching on outbound, not only a script.</t>
        </is>
      </c>
      <c r="D39" s="13" t="n">
        <v>2</v>
      </c>
      <c r="E39" s="14" t="n"/>
      <c r="F39" s="15">
        <f>IF(E39="Yes",D39,IF(E39="Partly",D39/2,0))</f>
        <v/>
      </c>
      <c r="G39" s="16" t="n"/>
    </row>
    <row r="40" ht="34" customHeight="1">
      <c r="A40" s="10" t="inlineStr">
        <is>
          <t>People and routine</t>
        </is>
      </c>
      <c r="B40" s="11" t="n">
        <v>39</v>
      </c>
      <c r="C40" s="12" t="inlineStr">
        <is>
          <t>Tools fit the process instead of dictating it.</t>
        </is>
      </c>
      <c r="D40" s="13" t="n">
        <v>1</v>
      </c>
      <c r="E40" s="14" t="n"/>
      <c r="F40" s="15">
        <f>IF(E40="Yes",D40,IF(E40="Partly",D40/2,0))</f>
        <v/>
      </c>
      <c r="G40" s="16" t="n"/>
    </row>
    <row r="41" ht="34" customHeight="1">
      <c r="A41" s="10" t="inlineStr">
        <is>
          <t>People and routine</t>
        </is>
      </c>
      <c r="B41" s="11" t="n">
        <v>40</v>
      </c>
      <c r="C41" s="12" t="inlineStr">
        <is>
          <t>Experiments are logged, so the team learns from them.</t>
        </is>
      </c>
      <c r="D41" s="13" t="n">
        <v>2</v>
      </c>
      <c r="E41" s="14" t="n"/>
      <c r="F41" s="15">
        <f>IF(E41="Yes",D41,IF(E41="Partly",D41/2,0))</f>
        <v/>
      </c>
      <c r="G41" s="16" t="n"/>
    </row>
  </sheetData>
  <conditionalFormatting sqref="E2:E41">
    <cfRule type="cellIs" priority="1" operator="equal" dxfId="0">
      <formula>"Yes"</formula>
    </cfRule>
    <cfRule type="cellIs" priority="2" operator="equal" dxfId="1">
      <formula>"Partly"</formula>
    </cfRule>
    <cfRule type="cellIs" priority="3" operator="equal" dxfId="2">
      <formula>"No"</formula>
    </cfRule>
  </conditionalFormatting>
  <dataValidations count="1">
    <dataValidation sqref="E2:E41" showDropDown="0" showInputMessage="0" showErrorMessage="0" allowBlank="1" type="list">
      <formula1>"Yes,Partly,No"</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12" customWidth="1" min="2" max="2"/>
    <col width="12" customWidth="1" min="3" max="3"/>
    <col width="3" customWidth="1" min="4" max="4"/>
    <col width="4" customWidth="1" min="5" max="5"/>
    <col width="46" customWidth="1" min="6" max="6"/>
  </cols>
  <sheetData>
    <row r="1">
      <c r="A1" s="17" t="inlineStr">
        <is>
          <t>Your outbound dashboard</t>
        </is>
      </c>
    </row>
    <row r="3" ht="30" customHeight="1">
      <c r="A3" s="9" t="inlineStr">
        <is>
          <t>Area</t>
        </is>
      </c>
      <c r="B3" s="9" t="inlineStr">
        <is>
          <t>Score</t>
        </is>
      </c>
      <c r="C3" s="9" t="inlineStr">
        <is>
          <t>Rank (1 = weakest)</t>
        </is>
      </c>
    </row>
    <row r="4">
      <c r="A4" s="18" t="inlineStr">
        <is>
          <t>Targeting</t>
        </is>
      </c>
      <c r="B4" s="19">
        <f>IF(COUNTA(Audit!E2:E6)=0,"",SUM(Audit!F2:F6)/SUM(Audit!D2:D6))</f>
        <v/>
      </c>
      <c r="C4" s="20">
        <f>IF(B4="","",RANK(B4,$B$4:$B$11,1)+COUNTIF($B$4:B4,B4)-1)</f>
        <v/>
      </c>
    </row>
    <row r="5">
      <c r="A5" s="18" t="inlineStr">
        <is>
          <t>Data and contacts</t>
        </is>
      </c>
      <c r="B5" s="19">
        <f>IF(COUNTA(Audit!E7:E11)=0,"",SUM(Audit!F7:F11)/SUM(Audit!D7:D11))</f>
        <v/>
      </c>
      <c r="C5" s="20">
        <f>IF(B5="","",RANK(B5,$B$4:$B$11,1)+COUNTIF($B$4:B5,B5)-1)</f>
        <v/>
      </c>
    </row>
    <row r="6">
      <c r="A6" s="18" t="inlineStr">
        <is>
          <t>Messaging</t>
        </is>
      </c>
      <c r="B6" s="19">
        <f>IF(COUNTA(Audit!E12:E16)=0,"",SUM(Audit!F12:F16)/SUM(Audit!D12:D16))</f>
        <v/>
      </c>
      <c r="C6" s="20">
        <f>IF(B6="","",RANK(B6,$B$4:$B$11,1)+COUNTIF($B$4:B6,B6)-1)</f>
        <v/>
      </c>
    </row>
    <row r="7">
      <c r="A7" s="18" t="inlineStr">
        <is>
          <t>Channels and sequencing</t>
        </is>
      </c>
      <c r="B7" s="19">
        <f>IF(COUNTA(Audit!E17:E21)=0,"",SUM(Audit!F17:F21)/SUM(Audit!D17:D21))</f>
        <v/>
      </c>
      <c r="C7" s="20">
        <f>IF(B7="","",RANK(B7,$B$4:$B$11,1)+COUNTIF($B$4:B7,B7)-1)</f>
        <v/>
      </c>
    </row>
    <row r="8">
      <c r="A8" s="18" t="inlineStr">
        <is>
          <t>Replies and handoff</t>
        </is>
      </c>
      <c r="B8" s="19">
        <f>IF(COUNTA(Audit!E22:E26)=0,"",SUM(Audit!F22:F26)/SUM(Audit!D22:D26))</f>
        <v/>
      </c>
      <c r="C8" s="20">
        <f>IF(B8="","",RANK(B8,$B$4:$B$11,1)+COUNTIF($B$4:B8,B8)-1)</f>
        <v/>
      </c>
    </row>
    <row r="9">
      <c r="A9" s="18" t="inlineStr">
        <is>
          <t>Measurement</t>
        </is>
      </c>
      <c r="B9" s="19">
        <f>IF(COUNTA(Audit!E27:E31)=0,"",SUM(Audit!F27:F31)/SUM(Audit!D27:D31))</f>
        <v/>
      </c>
      <c r="C9" s="20">
        <f>IF(B9="","",RANK(B9,$B$4:$B$11,1)+COUNTIF($B$4:B9,B9)-1)</f>
        <v/>
      </c>
    </row>
    <row r="10">
      <c r="A10" s="18" t="inlineStr">
        <is>
          <t>Deliverability and compliance</t>
        </is>
      </c>
      <c r="B10" s="19">
        <f>IF(COUNTA(Audit!E32:E36)=0,"",SUM(Audit!F32:F36)/SUM(Audit!D32:D36))</f>
        <v/>
      </c>
      <c r="C10" s="20">
        <f>IF(B10="","",RANK(B10,$B$4:$B$11,1)+COUNTIF($B$4:B10,B10)-1)</f>
        <v/>
      </c>
    </row>
    <row r="11">
      <c r="A11" s="18" t="inlineStr">
        <is>
          <t>People and routine</t>
        </is>
      </c>
      <c r="B11" s="19">
        <f>IF(COUNTA(Audit!E37:E41)=0,"",SUM(Audit!F37:F41)/SUM(Audit!D37:D41))</f>
        <v/>
      </c>
      <c r="C11" s="20">
        <f>IF(B11="","",RANK(B11,$B$4:$B$11,1)+COUNTIF($B$4:B11,B11)-1)</f>
        <v/>
      </c>
    </row>
    <row r="12">
      <c r="A12" s="21" t="inlineStr">
        <is>
          <t>Overall (impact-weighted)</t>
        </is>
      </c>
      <c r="B12" s="22">
        <f>IF(COUNTA(Audit!E2:E41)=0,"",SUM(Audit!F2:F41)/SUM(Audit!D2:D41))</f>
        <v/>
      </c>
    </row>
    <row r="14">
      <c r="A14" s="4" t="inlineStr">
        <is>
          <t>Your three biggest leaks</t>
        </is>
      </c>
    </row>
    <row r="15">
      <c r="A15" s="23" t="inlineStr">
        <is>
          <t>1.</t>
        </is>
      </c>
      <c r="B15" s="24">
        <f>IFERROR(INDEX($A$4:$A$11,MATCH(1,$C$4:$C$11,0)),"")</f>
        <v/>
      </c>
    </row>
    <row r="16">
      <c r="A16" s="23" t="inlineStr">
        <is>
          <t>2.</t>
        </is>
      </c>
      <c r="B16" s="24">
        <f>IFERROR(INDEX($A$4:$A$11,MATCH(2,$C$4:$C$11,0)),"")</f>
        <v/>
      </c>
    </row>
    <row r="17">
      <c r="A17" s="23" t="inlineStr">
        <is>
          <t>3.</t>
        </is>
      </c>
      <c r="B17" s="24">
        <f>IFERROR(INDEX($A$4:$A$11,MATCH(3,$C$4:$C$11,0)),"")</f>
        <v/>
      </c>
    </row>
    <row r="19" ht="78" customHeight="1">
      <c r="A19" s="25" t="inlineStr">
        <is>
          <t>Compliance warning</t>
        </is>
      </c>
      <c r="B19" s="26">
        <f>IF(COUNTA(Audit!E32:E36)=0,"",IF(B10&lt;0.75,"Your deliverability and compliance score is below 75%. This is where outbound can hurt your reputation or create legal exposure. Review it first.","Looks reasonable. Keep reviewing it."))</f>
        <v/>
      </c>
    </row>
  </sheetData>
  <mergeCells count="4">
    <mergeCell ref="B19:C19"/>
    <mergeCell ref="B16:C16"/>
    <mergeCell ref="B15:C15"/>
    <mergeCell ref="B17:C17"/>
  </mergeCells>
  <conditionalFormatting sqref="B4:B11">
    <cfRule type="cellIs" priority="1" operator="greaterThanOrEqual" dxfId="0">
      <formula>0.75</formula>
    </cfRule>
    <cfRule type="cellIs" priority="2" operator="between" dxfId="1">
      <formula>0.5</formula>
      <formula>0.7499</formula>
    </cfRule>
    <cfRule type="cellIs" priority="3" operator="lessThan" dxfId="2">
      <formula>0.5</formula>
    </cfRule>
  </conditionalFormatting>
  <pageMargins left="0.75" right="0.75" top="1" bottom="1"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2026-11-07T12:49:12Z</dcterms:created>
  <dcterms:modified xmlns:dcterms="http://purl.org/dc/terms/" xmlns:xsi="http://www.w3.org/2001/XMLSchema-instance" xsi:type="dcterms:W3CDTF">2026-11-07T12:49:12Z</dcterms:modified>
</cp:coreProperties>
</file>